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8"/>
  <workbookPr/>
  <mc:AlternateContent xmlns:mc="http://schemas.openxmlformats.org/markup-compatibility/2006">
    <mc:Choice Requires="x15">
      <x15ac:absPath xmlns:x15ac="http://schemas.microsoft.com/office/spreadsheetml/2010/11/ac" url="C:\Users\Jgmcc\OneDrive - Canadian Ski Patrol\Pro Deals &amp; Partners\Helly Hansen\Order Form and Process Documents\"/>
    </mc:Choice>
  </mc:AlternateContent>
  <xr:revisionPtr revIDLastSave="9" documentId="8_{9EA5982C-3CDC-45E2-A5D6-CC252A812182}" xr6:coauthVersionLast="36" xr6:coauthVersionMax="36" xr10:uidLastSave="{C596F623-9AA7-492D-8C0A-9EB5CB9411A6}"/>
  <bookViews>
    <workbookView xWindow="-120" yWindow="-120" windowWidth="29040" windowHeight="15840" tabRatio="500" activeTab="1" xr2:uid="{00000000-000D-0000-FFFF-FFFF00000000}"/>
  </bookViews>
  <sheets>
    <sheet name="ENGLISH" sheetId="1" r:id="rId1"/>
    <sheet name="FRANÇAIS" sheetId="2" r:id="rId2"/>
  </sheets>
  <definedNames>
    <definedName name="_xlnm._FilterDatabase" localSheetId="0" hidden="1">ENGLISH!$A$13:$Q$24</definedName>
    <definedName name="_xlnm._FilterDatabase" localSheetId="1" hidden="1">FRANÇAIS!$A$13:$Q$24</definedName>
  </definedNames>
  <calcPr calcId="191029"/>
</workbook>
</file>

<file path=xl/calcChain.xml><?xml version="1.0" encoding="utf-8"?>
<calcChain xmlns="http://schemas.openxmlformats.org/spreadsheetml/2006/main">
  <c r="P27" i="1" l="1"/>
  <c r="P21" i="1"/>
  <c r="P19" i="1"/>
  <c r="P18" i="1"/>
  <c r="P20" i="2"/>
  <c r="P19" i="2"/>
  <c r="P18" i="2"/>
  <c r="P21" i="2"/>
  <c r="P26" i="2" l="1"/>
  <c r="Q26" i="2" s="1"/>
  <c r="P25" i="2"/>
  <c r="Q25" i="2" s="1"/>
  <c r="P26" i="1"/>
  <c r="Q26" i="1"/>
  <c r="P25" i="1"/>
  <c r="Q25" i="1"/>
  <c r="P24" i="2" l="1"/>
  <c r="Q24" i="2" s="1"/>
  <c r="P23" i="2"/>
  <c r="Q23" i="2" s="1"/>
  <c r="P22" i="2"/>
  <c r="Q22" i="2" s="1"/>
  <c r="Q21" i="2"/>
  <c r="Q20" i="2"/>
  <c r="Q19" i="2"/>
  <c r="Q18" i="2"/>
  <c r="P17" i="2"/>
  <c r="Q17" i="2" s="1"/>
  <c r="P16" i="2"/>
  <c r="Q16" i="2" s="1"/>
  <c r="P15" i="2"/>
  <c r="P27" i="2" l="1"/>
  <c r="Q15" i="2"/>
  <c r="Q27" i="2" s="1"/>
  <c r="P24" i="1"/>
  <c r="P23" i="1"/>
  <c r="P22" i="1"/>
  <c r="P20" i="1"/>
  <c r="P17" i="1"/>
  <c r="P16" i="1"/>
  <c r="P15" i="1"/>
  <c r="Q18" i="1" l="1"/>
  <c r="Q19" i="1"/>
  <c r="Q23" i="1" l="1"/>
  <c r="Q15" i="1" l="1"/>
  <c r="Q16" i="1"/>
  <c r="Q17" i="1"/>
  <c r="Q20" i="1"/>
  <c r="Q21" i="1"/>
  <c r="Q22" i="1"/>
  <c r="Q24" i="1"/>
  <c r="Q27" i="1" l="1"/>
</calcChain>
</file>

<file path=xl/sharedStrings.xml><?xml version="1.0" encoding="utf-8"?>
<sst xmlns="http://schemas.openxmlformats.org/spreadsheetml/2006/main" count="116" uniqueCount="98">
  <si>
    <t>Ship to address:</t>
  </si>
  <si>
    <t>Order confirmation will have to be read and approved by customer as well as CADs too in order to make sure HH deliver at 100% what customer is expecting to get</t>
  </si>
  <si>
    <t>PO:</t>
  </si>
  <si>
    <t>Buyer:</t>
  </si>
  <si>
    <t>Phone:</t>
  </si>
  <si>
    <t>Email:</t>
  </si>
  <si>
    <t>Color name</t>
  </si>
  <si>
    <t>Style Name</t>
  </si>
  <si>
    <t>2XS</t>
  </si>
  <si>
    <t>XS</t>
  </si>
  <si>
    <t>S</t>
  </si>
  <si>
    <t>M</t>
  </si>
  <si>
    <t>L</t>
  </si>
  <si>
    <t>XL</t>
  </si>
  <si>
    <t>2XL</t>
  </si>
  <si>
    <t>3XL</t>
  </si>
  <si>
    <t>4XL</t>
  </si>
  <si>
    <t>Total Units</t>
  </si>
  <si>
    <t>Total $</t>
  </si>
  <si>
    <t>Color codes</t>
  </si>
  <si>
    <t>SMU Color</t>
  </si>
  <si>
    <t>PATROL</t>
  </si>
  <si>
    <t>TOTAL</t>
  </si>
  <si>
    <t>W20 CSP/PCS  Uniform Order sheet</t>
  </si>
  <si>
    <t>Acheteur :</t>
  </si>
  <si>
    <t>Courriel :</t>
  </si>
  <si>
    <t>Téléphone :</t>
  </si>
  <si>
    <t>Adresse de livraison :</t>
  </si>
  <si>
    <t>PATROUILLE</t>
  </si>
  <si>
    <t>Nombre d'unités</t>
  </si>
  <si>
    <t>Vrai rouge avec croix</t>
  </si>
  <si>
    <t>Rouge avec croix</t>
  </si>
  <si>
    <t>Noir avec croix</t>
  </si>
  <si>
    <t>Noir</t>
  </si>
  <si>
    <t>SMU Couleur</t>
  </si>
  <si>
    <t xml:space="preserve"> Prix</t>
  </si>
  <si>
    <t>W20 CSP/PCS Fiche de commande d'uniforme</t>
  </si>
  <si>
    <t>La confirmation de la commande devra être lue et approuvée par le client ainsi que la CAO afin de s'assurer que HH livre à 100% ce que le client s'attend à recevoir.</t>
  </si>
  <si>
    <t>No. de commande :</t>
  </si>
  <si>
    <t>Style</t>
  </si>
  <si>
    <t>Couleur</t>
  </si>
  <si>
    <t>No. de STYLE</t>
  </si>
  <si>
    <t>Code de couleurs</t>
  </si>
  <si>
    <t>2TP</t>
  </si>
  <si>
    <t>TP</t>
  </si>
  <si>
    <t>P</t>
  </si>
  <si>
    <t>G</t>
  </si>
  <si>
    <t>TG</t>
  </si>
  <si>
    <t>2TG</t>
  </si>
  <si>
    <t>3TG</t>
  </si>
  <si>
    <t>4TG</t>
  </si>
  <si>
    <t>PANTALON A BAVETTE MULE COACHES</t>
  </si>
  <si>
    <t>MANTEAU UNIBOCK</t>
  </si>
  <si>
    <t xml:space="preserve">VESTE IPA </t>
  </si>
  <si>
    <t>PANTALON PILSNER</t>
  </si>
  <si>
    <t>PANTALON PILSNER FEMME</t>
  </si>
  <si>
    <t>White</t>
  </si>
  <si>
    <t>Price</t>
  </si>
  <si>
    <t>Style No.</t>
  </si>
  <si>
    <t>True Red with cross</t>
  </si>
  <si>
    <t>Red with cross</t>
  </si>
  <si>
    <t>Black with cross</t>
  </si>
  <si>
    <t>Pilsner Pants - Women</t>
  </si>
  <si>
    <t>IPA Vest</t>
  </si>
  <si>
    <t>Unibock Shell Jacket</t>
  </si>
  <si>
    <t>True Red</t>
  </si>
  <si>
    <t>Black</t>
  </si>
  <si>
    <t>Resort Cross (Large)</t>
  </si>
  <si>
    <t>Resort Cross (Small)</t>
  </si>
  <si>
    <t>002</t>
  </si>
  <si>
    <t>003</t>
  </si>
  <si>
    <t>Blanc</t>
  </si>
  <si>
    <t>CROIX (GRANDE)</t>
  </si>
  <si>
    <t>CROIX (PETIT)</t>
  </si>
  <si>
    <t>Pilsner Pants</t>
  </si>
  <si>
    <t>Mule Coaches bib pants (Unisex)</t>
  </si>
  <si>
    <t>Email: hellyhansen@skipatrol.ca</t>
  </si>
  <si>
    <t>Courriel: hellyhansen@skipatrol.ca</t>
  </si>
  <si>
    <t>Sequoia Shell Jacket</t>
  </si>
  <si>
    <t>Sequoia Shell Jacket - Women</t>
  </si>
  <si>
    <t>Sequoia 60G Insulated Jacket</t>
  </si>
  <si>
    <t>Sequoia 60G Insulated Jacket - Women</t>
  </si>
  <si>
    <t>MANTEAU SEQUOIA ISOLÉE 60G</t>
  </si>
  <si>
    <t>MANTEAU DE COQUILLE  SEQUOIA</t>
  </si>
  <si>
    <t>MANTEAU DE COQUILLE SEQUOIA FEMME</t>
  </si>
  <si>
    <t>MANTEAU SEQUOIA ISOLÉE 60G FEMME</t>
  </si>
  <si>
    <t>Region (Zone):</t>
  </si>
  <si>
    <t>*XS/S</t>
  </si>
  <si>
    <t>*M/L</t>
  </si>
  <si>
    <t>*XL/2XL</t>
  </si>
  <si>
    <t>Cedar Utility Vest*</t>
  </si>
  <si>
    <t>*TP/P</t>
  </si>
  <si>
    <t>*M/G</t>
  </si>
  <si>
    <t>*TG/2TG</t>
  </si>
  <si>
    <t>VESTE UTILITAIRE CEDAR*</t>
  </si>
  <si>
    <t>Région (Zone):</t>
  </si>
  <si>
    <t>Date:</t>
  </si>
  <si>
    <t>Date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</si>
</sst>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$&quot;#,##0.00"/>
    <numFmt numFmtId="166" formatCode="#,##0.00;[Red]#,##0.00"/>
    <numFmt numFmtId="167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0" fillId="0" borderId="0"/>
    <xf numFmtId="0" fontId="12" fillId="0" borderId="0"/>
    <xf numFmtId="164" fontId="13" fillId="0" borderId="0" applyFont="0" applyFill="0" applyBorder="0" applyAlignment="0" applyProtection="0"/>
    <xf numFmtId="0" fontId="12" fillId="0" borderId="0"/>
  </cellStyleXfs>
  <cellXfs count="102">
    <xf numFmtId="0" fontId="0" fillId="0" borderId="0" xfId="0"/>
    <xf numFmtId="1" fontId="2" fillId="0" borderId="0" xfId="1" applyNumberFormat="1" applyFill="1" applyAlignment="1">
      <alignment horizontal="left" vertical="top" wrapText="1"/>
    </xf>
    <xf numFmtId="0" fontId="2" fillId="0" borderId="0" xfId="1" applyFill="1" applyAlignment="1">
      <alignment horizontal="left" vertical="top" wrapText="1"/>
    </xf>
    <xf numFmtId="0" fontId="4" fillId="0" borderId="0" xfId="1" applyFont="1" applyFill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0" xfId="1" applyFont="1" applyFill="1" applyBorder="1" applyAlignment="1">
      <alignment horizontal="left" vertical="top" wrapText="1"/>
    </xf>
    <xf numFmtId="0" fontId="2" fillId="0" borderId="0" xfId="1" applyBorder="1" applyAlignment="1">
      <alignment vertical="top" wrapText="1"/>
    </xf>
    <xf numFmtId="1" fontId="6" fillId="0" borderId="0" xfId="1" applyNumberFormat="1" applyFont="1" applyFill="1" applyAlignment="1">
      <alignment horizontal="left" vertical="top" wrapText="1"/>
    </xf>
    <xf numFmtId="165" fontId="6" fillId="0" borderId="0" xfId="1" applyNumberFormat="1" applyFont="1" applyFill="1" applyAlignment="1">
      <alignment horizontal="left" vertical="top" wrapText="1"/>
    </xf>
    <xf numFmtId="1" fontId="2" fillId="0" borderId="0" xfId="1" applyNumberFormat="1" applyFill="1" applyBorder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1" fontId="2" fillId="0" borderId="0" xfId="1" applyNumberFormat="1" applyFill="1" applyBorder="1" applyAlignment="1">
      <alignment vertical="top" wrapText="1"/>
    </xf>
    <xf numFmtId="1" fontId="7" fillId="0" borderId="0" xfId="1" applyNumberFormat="1" applyFont="1" applyFill="1" applyBorder="1" applyAlignment="1">
      <alignment vertical="top" wrapText="1"/>
    </xf>
    <xf numFmtId="49" fontId="4" fillId="0" borderId="0" xfId="1" applyNumberFormat="1" applyFont="1" applyFill="1" applyAlignment="1">
      <alignment horizontal="left" vertical="top" wrapText="1"/>
    </xf>
    <xf numFmtId="0" fontId="3" fillId="0" borderId="0" xfId="1" applyFont="1" applyFill="1" applyAlignment="1">
      <alignment horizontal="left" vertical="top" wrapText="1"/>
    </xf>
    <xf numFmtId="49" fontId="2" fillId="0" borderId="0" xfId="1" applyNumberFormat="1" applyFill="1" applyAlignment="1">
      <alignment horizontal="left" vertical="top" wrapText="1"/>
    </xf>
    <xf numFmtId="0" fontId="0" fillId="0" borderId="0" xfId="0" applyFill="1"/>
    <xf numFmtId="1" fontId="2" fillId="0" borderId="0" xfId="1" applyNumberFormat="1" applyFill="1" applyAlignment="1">
      <alignment horizontal="center" vertical="top" wrapText="1"/>
    </xf>
    <xf numFmtId="0" fontId="2" fillId="0" borderId="0" xfId="1" applyFill="1" applyAlignment="1">
      <alignment horizontal="center" vertical="top" wrapText="1"/>
    </xf>
    <xf numFmtId="0" fontId="0" fillId="0" borderId="0" xfId="0" applyAlignment="1">
      <alignment horizontal="center"/>
    </xf>
    <xf numFmtId="1" fontId="4" fillId="0" borderId="0" xfId="1" applyNumberFormat="1" applyFont="1" applyFill="1" applyAlignment="1">
      <alignment horizontal="center" vertical="top" wrapText="1"/>
    </xf>
    <xf numFmtId="1" fontId="0" fillId="0" borderId="0" xfId="0" applyNumberFormat="1" applyFill="1" applyAlignment="1">
      <alignment horizontal="center"/>
    </xf>
    <xf numFmtId="0" fontId="4" fillId="0" borderId="0" xfId="1" applyFont="1" applyFill="1" applyAlignment="1">
      <alignment vertical="top" wrapText="1"/>
    </xf>
    <xf numFmtId="0" fontId="0" fillId="0" borderId="1" xfId="0" applyFill="1" applyBorder="1"/>
    <xf numFmtId="0" fontId="8" fillId="2" borderId="0" xfId="1" applyFont="1" applyFill="1" applyAlignment="1">
      <alignment horizontal="left" vertical="top" wrapText="1"/>
    </xf>
    <xf numFmtId="49" fontId="8" fillId="2" borderId="0" xfId="1" applyNumberFormat="1" applyFont="1" applyFill="1" applyAlignment="1">
      <alignment horizontal="left" vertical="top" wrapText="1"/>
    </xf>
    <xf numFmtId="1" fontId="5" fillId="2" borderId="1" xfId="1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4" fillId="0" borderId="0" xfId="1" applyFont="1" applyFill="1" applyAlignment="1">
      <alignment horizontal="left" vertical="top" wrapText="1"/>
    </xf>
    <xf numFmtId="166" fontId="2" fillId="0" borderId="0" xfId="1" applyNumberFormat="1" applyFill="1" applyAlignment="1">
      <alignment horizontal="center" vertical="top" wrapText="1"/>
    </xf>
    <xf numFmtId="166" fontId="6" fillId="0" borderId="0" xfId="1" applyNumberFormat="1" applyFont="1" applyFill="1" applyAlignment="1">
      <alignment horizontal="center" vertical="top" wrapText="1"/>
    </xf>
    <xf numFmtId="166" fontId="8" fillId="2" borderId="0" xfId="1" applyNumberFormat="1" applyFont="1" applyFill="1" applyAlignment="1">
      <alignment horizontal="center" vertical="top" wrapText="1"/>
    </xf>
    <xf numFmtId="166" fontId="0" fillId="0" borderId="0" xfId="0" applyNumberFormat="1" applyFill="1" applyAlignment="1">
      <alignment horizontal="center"/>
    </xf>
    <xf numFmtId="1" fontId="5" fillId="0" borderId="0" xfId="1" applyNumberFormat="1" applyFont="1" applyFill="1" applyBorder="1" applyAlignment="1">
      <alignment vertical="top"/>
    </xf>
    <xf numFmtId="1" fontId="8" fillId="0" borderId="0" xfId="1" applyNumberFormat="1" applyFont="1" applyFill="1" applyAlignment="1">
      <alignment horizontal="center" vertical="center" wrapText="1"/>
    </xf>
    <xf numFmtId="166" fontId="8" fillId="0" borderId="0" xfId="1" applyNumberFormat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49" fontId="8" fillId="0" borderId="0" xfId="1" applyNumberFormat="1" applyFont="1" applyFill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3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" fontId="5" fillId="0" borderId="7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Alignment="1">
      <alignment horizontal="center" vertical="center" wrapText="1"/>
    </xf>
    <xf numFmtId="1" fontId="15" fillId="0" borderId="0" xfId="1" applyNumberFormat="1" applyFont="1" applyFill="1" applyAlignment="1">
      <alignment horizontal="center" vertical="center" wrapText="1"/>
    </xf>
    <xf numFmtId="49" fontId="5" fillId="0" borderId="0" xfId="1" applyNumberFormat="1" applyFont="1" applyFill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9" fillId="0" borderId="0" xfId="1" applyNumberFormat="1" applyFont="1" applyFill="1" applyBorder="1" applyAlignment="1" applyProtection="1">
      <alignment horizontal="left" vertical="center"/>
      <protection locked="0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" fontId="14" fillId="3" borderId="1" xfId="1" applyNumberFormat="1" applyFont="1" applyFill="1" applyBorder="1" applyAlignment="1">
      <alignment horizontal="center" vertical="center" wrapText="1"/>
    </xf>
    <xf numFmtId="1" fontId="14" fillId="3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1" fontId="11" fillId="0" borderId="0" xfId="2" quotePrefix="1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left" vertical="center" wrapText="1"/>
    </xf>
    <xf numFmtId="1" fontId="11" fillId="0" borderId="2" xfId="2" quotePrefix="1" applyNumberFormat="1" applyFont="1" applyBorder="1" applyAlignment="1">
      <alignment horizontal="center" vertical="center" wrapText="1"/>
    </xf>
    <xf numFmtId="0" fontId="9" fillId="0" borderId="0" xfId="1" applyFont="1" applyAlignment="1" applyProtection="1">
      <alignment horizontal="left" vertical="center"/>
      <protection locked="0"/>
    </xf>
    <xf numFmtId="0" fontId="9" fillId="0" borderId="0" xfId="1" quotePrefix="1" applyNumberFormat="1" applyFont="1" applyFill="1" applyBorder="1" applyAlignment="1" applyProtection="1">
      <alignment horizontal="left" vertical="center"/>
      <protection locked="0"/>
    </xf>
    <xf numFmtId="1" fontId="9" fillId="0" borderId="0" xfId="1" applyNumberFormat="1" applyFont="1" applyFill="1" applyBorder="1" applyAlignment="1" applyProtection="1">
      <alignment horizontal="center" vertical="center"/>
      <protection locked="0"/>
    </xf>
    <xf numFmtId="49" fontId="5" fillId="0" borderId="0" xfId="1" applyNumberFormat="1" applyFont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7" fillId="0" borderId="1" xfId="1" applyFont="1" applyFill="1" applyBorder="1" applyAlignment="1">
      <alignment horizontal="left" vertical="top" wrapText="1"/>
    </xf>
    <xf numFmtId="0" fontId="11" fillId="0" borderId="0" xfId="2" applyFont="1" applyBorder="1" applyAlignment="1">
      <alignment vertical="center" wrapText="1"/>
    </xf>
    <xf numFmtId="1" fontId="14" fillId="3" borderId="0" xfId="1" applyNumberFormat="1" applyFont="1" applyFill="1" applyBorder="1" applyAlignment="1">
      <alignment horizontal="center" vertical="center" wrapText="1"/>
    </xf>
    <xf numFmtId="3" fontId="0" fillId="0" borderId="9" xfId="0" applyNumberFormat="1" applyBorder="1" applyAlignment="1">
      <alignment horizontal="center" vertical="center"/>
    </xf>
    <xf numFmtId="165" fontId="0" fillId="0" borderId="10" xfId="4" applyNumberFormat="1" applyFont="1" applyBorder="1" applyAlignment="1">
      <alignment horizontal="center" vertical="center"/>
    </xf>
    <xf numFmtId="0" fontId="1" fillId="0" borderId="0" xfId="1" applyFont="1" applyBorder="1" applyAlignment="1">
      <alignment vertical="center" wrapText="1"/>
    </xf>
    <xf numFmtId="0" fontId="0" fillId="0" borderId="4" xfId="0" applyBorder="1" applyAlignment="1">
      <alignment vertical="center"/>
    </xf>
    <xf numFmtId="49" fontId="4" fillId="0" borderId="0" xfId="1" applyNumberFormat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left" vertical="top" wrapText="1"/>
    </xf>
    <xf numFmtId="1" fontId="5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ill="1" applyBorder="1" applyAlignment="1">
      <alignment horizontal="center" vertical="center"/>
    </xf>
    <xf numFmtId="1" fontId="2" fillId="0" borderId="1" xfId="1" applyNumberFormat="1" applyBorder="1" applyAlignment="1">
      <alignment horizontal="center" vertical="center"/>
    </xf>
    <xf numFmtId="1" fontId="2" fillId="4" borderId="1" xfId="1" applyNumberFormat="1" applyFill="1" applyBorder="1" applyAlignment="1">
      <alignment horizontal="center" vertical="center"/>
    </xf>
    <xf numFmtId="0" fontId="11" fillId="0" borderId="2" xfId="2" applyFont="1" applyFill="1" applyBorder="1" applyAlignment="1">
      <alignment vertical="center" wrapText="1"/>
    </xf>
    <xf numFmtId="3" fontId="0" fillId="0" borderId="5" xfId="0" applyNumberFormat="1" applyBorder="1" applyAlignment="1">
      <alignment horizontal="center" vertical="center"/>
    </xf>
    <xf numFmtId="165" fontId="0" fillId="0" borderId="6" xfId="4" applyNumberFormat="1" applyFont="1" applyBorder="1" applyAlignment="1">
      <alignment horizontal="center" vertical="center"/>
    </xf>
    <xf numFmtId="49" fontId="11" fillId="0" borderId="0" xfId="2" quotePrefix="1" applyNumberFormat="1" applyFont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/>
    </xf>
    <xf numFmtId="0" fontId="4" fillId="0" borderId="0" xfId="1" applyFont="1" applyFill="1" applyAlignment="1">
      <alignment horizontal="left" vertical="top" wrapText="1"/>
    </xf>
    <xf numFmtId="0" fontId="3" fillId="2" borderId="0" xfId="1" applyFont="1" applyFill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right" vertical="center" wrapText="1"/>
    </xf>
    <xf numFmtId="0" fontId="2" fillId="0" borderId="3" xfId="1" applyBorder="1" applyAlignment="1">
      <alignment horizontal="center" vertical="top" wrapText="1"/>
    </xf>
    <xf numFmtId="165" fontId="4" fillId="0" borderId="3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165" fontId="3" fillId="0" borderId="3" xfId="1" applyNumberFormat="1" applyFont="1" applyFill="1" applyBorder="1" applyAlignment="1">
      <alignment horizontal="right" vertical="center" wrapText="1"/>
    </xf>
    <xf numFmtId="165" fontId="3" fillId="0" borderId="8" xfId="1" applyNumberFormat="1" applyFont="1" applyFill="1" applyBorder="1" applyAlignment="1">
      <alignment horizontal="right" vertical="center" wrapText="1"/>
    </xf>
    <xf numFmtId="0" fontId="3" fillId="0" borderId="11" xfId="1" applyFont="1" applyBorder="1" applyAlignment="1">
      <alignment horizontal="left" vertical="top" wrapText="1"/>
    </xf>
    <xf numFmtId="0" fontId="3" fillId="0" borderId="12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</cellXfs>
  <cellStyles count="6">
    <cellStyle name="Currency" xfId="4" builtinId="4"/>
    <cellStyle name="Normal" xfId="0" builtinId="0"/>
    <cellStyle name="Normal 2" xfId="1" xr:uid="{00000000-0005-0000-0000-000003000000}"/>
    <cellStyle name="Normal 3" xfId="5" xr:uid="{00000000-0005-0000-0000-000004000000}"/>
    <cellStyle name="Normal 6" xfId="3" xr:uid="{00000000-0005-0000-0000-000005000000}"/>
    <cellStyle name="Normal_Sheet1" xfId="2" xr:uid="{00000000-0005-0000-0000-000006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106912</xdr:colOff>
      <xdr:row>0</xdr:row>
      <xdr:rowOff>38876</xdr:rowOff>
    </xdr:from>
    <xdr:to>
      <xdr:col>3</xdr:col>
      <xdr:colOff>1142899</xdr:colOff>
      <xdr:row>0</xdr:row>
      <xdr:rowOff>767831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FC8DB6-2F38-4A68-941E-CFD3E8C04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12" y="38876"/>
          <a:ext cx="2561931" cy="728955"/>
        </a:xfrm>
        <a:prstGeom prst="rect">
          <a:avLst/>
        </a:prstGeom>
      </xdr:spPr>
    </xdr:pic>
    <xdr:clientData/>
  </xdr:twoCellAnchor>
  <xdr:twoCellAnchor editAs="oneCell">
    <xdr:from>
      <xdr:col>3</xdr:col>
      <xdr:colOff>1370434</xdr:colOff>
      <xdr:row>0</xdr:row>
      <xdr:rowOff>83268</xdr:rowOff>
    </xdr:from>
    <xdr:to>
      <xdr:col>4</xdr:col>
      <xdr:colOff>998870</xdr:colOff>
      <xdr:row>0</xdr:row>
      <xdr:rowOff>734694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96B6DFF-4F1B-42EA-9A19-761CC8A48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6378" y="83268"/>
          <a:ext cx="1854176" cy="651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1370434</xdr:colOff>
      <xdr:row>0</xdr:row>
      <xdr:rowOff>83268</xdr:rowOff>
    </xdr:from>
    <xdr:to>
      <xdr:col>4</xdr:col>
      <xdr:colOff>969712</xdr:colOff>
      <xdr:row>0</xdr:row>
      <xdr:rowOff>734694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3E03DF-59D5-4CEE-8001-27686F2AE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4434" y="83268"/>
          <a:ext cx="1849316" cy="651426"/>
        </a:xfrm>
        <a:prstGeom prst="rect">
          <a:avLst/>
        </a:prstGeom>
      </xdr:spPr>
    </xdr:pic>
    <xdr:clientData/>
  </xdr:twoCellAnchor>
  <xdr:twoCellAnchor editAs="oneCell">
    <xdr:from>
      <xdr:col>0</xdr:col>
      <xdr:colOff>155510</xdr:colOff>
      <xdr:row>0</xdr:row>
      <xdr:rowOff>38877</xdr:rowOff>
    </xdr:from>
    <xdr:to>
      <xdr:col>3</xdr:col>
      <xdr:colOff>1010157</xdr:colOff>
      <xdr:row>0</xdr:row>
      <xdr:rowOff>748392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41E16C-8753-49DA-BE05-48BC1829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10" y="38877"/>
          <a:ext cx="2429188" cy="709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7"/>
  <sheetViews>
    <sheetView zoomScale="98" zoomScaleNormal="98" workbookViewId="0">
      <pane ySplit="13" topLeftCell="A14" activePane="bottomLeft" state="frozen"/>
      <selection pane="bottomLeft" activeCell="E23" sqref="E23"/>
    </sheetView>
  </sheetViews>
  <sheetFormatPr defaultColWidth="8.85546875" defaultRowHeight="15" x14ac:dyDescent="0.25"/>
  <cols>
    <col min="1" max="1" width="6.85546875" style="16" customWidth="1"/>
    <col min="2" max="2" width="6.85546875" style="21" customWidth="1"/>
    <col min="3" max="3" width="9.140625" style="16" customWidth="1"/>
    <col min="4" max="4" width="33.42578125" style="16" customWidth="1"/>
    <col min="5" max="5" width="19.42578125" style="16" bestFit="1" customWidth="1"/>
    <col min="6" max="6" width="8.85546875" style="32"/>
    <col min="7" max="7" width="7.42578125" customWidth="1"/>
    <col min="8" max="8" width="7.140625" customWidth="1"/>
    <col min="9" max="9" width="6.140625" customWidth="1"/>
    <col min="10" max="10" width="6" customWidth="1"/>
    <col min="11" max="11" width="5.140625" customWidth="1"/>
    <col min="12" max="12" width="7.140625" customWidth="1"/>
    <col min="13" max="13" width="6.85546875" customWidth="1"/>
    <col min="14" max="14" width="6.140625" customWidth="1"/>
    <col min="15" max="15" width="5.85546875" customWidth="1"/>
    <col min="16" max="16" width="8.85546875" style="19"/>
    <col min="17" max="17" width="10.42578125" style="19" customWidth="1"/>
  </cols>
  <sheetData>
    <row r="1" spans="1:17" ht="65.25" customHeight="1" thickBot="1" x14ac:dyDescent="0.3"/>
    <row r="2" spans="1:17" ht="18.75" customHeight="1" thickBot="1" x14ac:dyDescent="0.3">
      <c r="A2" s="87" t="s">
        <v>23</v>
      </c>
      <c r="B2" s="87"/>
      <c r="C2" s="87"/>
      <c r="D2" s="87"/>
      <c r="E2" s="22"/>
      <c r="F2" s="29"/>
      <c r="G2" s="94" t="s">
        <v>76</v>
      </c>
      <c r="H2" s="95"/>
      <c r="I2" s="95"/>
      <c r="J2" s="95"/>
      <c r="K2" s="95"/>
      <c r="L2" s="95"/>
      <c r="M2" s="96"/>
      <c r="N2" s="1"/>
      <c r="O2" s="1"/>
      <c r="P2" s="17"/>
      <c r="Q2" s="18"/>
    </row>
    <row r="4" spans="1:17" ht="19.5" customHeight="1" x14ac:dyDescent="0.25">
      <c r="A4" s="89" t="s">
        <v>86</v>
      </c>
      <c r="B4" s="89"/>
      <c r="C4" s="89"/>
      <c r="D4" s="23"/>
      <c r="E4" s="91" t="s">
        <v>0</v>
      </c>
      <c r="F4" s="92"/>
      <c r="G4" s="90"/>
      <c r="H4" s="90"/>
      <c r="I4" s="90"/>
      <c r="J4" s="90"/>
      <c r="K4" s="90"/>
      <c r="L4" s="90"/>
      <c r="M4" s="90"/>
      <c r="N4" s="90"/>
      <c r="O4" s="33"/>
      <c r="P4" s="74"/>
      <c r="Q4" s="74"/>
    </row>
    <row r="5" spans="1:17" ht="18.75" x14ac:dyDescent="0.25">
      <c r="A5" s="89" t="s">
        <v>2</v>
      </c>
      <c r="B5" s="89"/>
      <c r="C5" s="89"/>
      <c r="D5" s="4"/>
      <c r="E5" s="5"/>
      <c r="F5" s="6"/>
      <c r="G5" s="90"/>
      <c r="H5" s="90"/>
      <c r="I5" s="90"/>
      <c r="J5" s="90"/>
      <c r="K5" s="90"/>
      <c r="L5" s="90"/>
      <c r="M5" s="90"/>
      <c r="N5" s="90"/>
      <c r="O5" s="33"/>
      <c r="P5" s="74"/>
      <c r="Q5" s="74"/>
    </row>
    <row r="6" spans="1:17" ht="18.75" customHeight="1" x14ac:dyDescent="0.25">
      <c r="A6" s="89" t="s">
        <v>96</v>
      </c>
      <c r="B6" s="89"/>
      <c r="C6" s="89"/>
      <c r="D6" s="4"/>
      <c r="E6" s="5"/>
      <c r="F6" s="6"/>
      <c r="G6" s="90"/>
      <c r="H6" s="90"/>
      <c r="I6" s="90"/>
      <c r="J6" s="90"/>
      <c r="K6" s="90"/>
      <c r="L6" s="90"/>
      <c r="M6" s="90"/>
      <c r="N6" s="90"/>
      <c r="O6" s="33"/>
      <c r="P6" s="74"/>
      <c r="Q6" s="74"/>
    </row>
    <row r="7" spans="1:17" ht="18.75" customHeight="1" x14ac:dyDescent="0.25">
      <c r="A7" s="89" t="s">
        <v>3</v>
      </c>
      <c r="B7" s="89"/>
      <c r="C7" s="89"/>
      <c r="D7" s="4"/>
      <c r="E7" s="5"/>
      <c r="F7" s="6"/>
      <c r="G7" s="90"/>
      <c r="H7" s="90"/>
      <c r="I7" s="90"/>
      <c r="J7" s="90"/>
      <c r="K7" s="90"/>
      <c r="L7" s="90"/>
      <c r="M7" s="90"/>
      <c r="N7" s="90"/>
      <c r="O7" s="33"/>
      <c r="P7" s="74"/>
      <c r="Q7" s="74"/>
    </row>
    <row r="8" spans="1:17" ht="18.75" customHeight="1" x14ac:dyDescent="0.25">
      <c r="A8" s="89" t="s">
        <v>4</v>
      </c>
      <c r="B8" s="89"/>
      <c r="C8" s="89"/>
      <c r="D8" s="4"/>
      <c r="E8" s="5"/>
      <c r="F8" s="6"/>
      <c r="G8" s="90"/>
      <c r="H8" s="90"/>
      <c r="I8" s="90"/>
      <c r="J8" s="90"/>
      <c r="K8" s="90"/>
      <c r="L8" s="90"/>
      <c r="M8" s="90"/>
      <c r="N8" s="90"/>
      <c r="O8" s="33"/>
      <c r="P8" s="74"/>
      <c r="Q8" s="74"/>
    </row>
    <row r="9" spans="1:17" ht="18.75" customHeight="1" x14ac:dyDescent="0.25">
      <c r="A9" s="89" t="s">
        <v>5</v>
      </c>
      <c r="B9" s="89"/>
      <c r="C9" s="89"/>
      <c r="D9" s="69"/>
      <c r="E9" s="5"/>
      <c r="F9" s="30"/>
      <c r="G9" s="8"/>
      <c r="H9" s="8"/>
      <c r="I9" s="7"/>
      <c r="J9" s="7"/>
      <c r="K9" s="9"/>
      <c r="L9" s="10"/>
      <c r="M9" s="11"/>
      <c r="N9" s="12"/>
      <c r="O9" s="12"/>
      <c r="P9" s="12"/>
      <c r="Q9" s="12"/>
    </row>
    <row r="10" spans="1:17" ht="27" customHeight="1" x14ac:dyDescent="0.25">
      <c r="A10" s="76"/>
      <c r="B10" s="76"/>
      <c r="C10" s="76"/>
      <c r="D10" s="77"/>
      <c r="E10" s="93" t="s">
        <v>1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</row>
    <row r="11" spans="1:17" ht="5.25" customHeight="1" x14ac:dyDescent="0.25">
      <c r="A11" s="3"/>
      <c r="B11" s="20"/>
      <c r="C11" s="13"/>
      <c r="D11" s="3"/>
      <c r="E11" s="13"/>
      <c r="F11" s="30"/>
      <c r="G11" s="8"/>
      <c r="H11" s="8"/>
      <c r="I11" s="7"/>
      <c r="J11" s="7"/>
      <c r="K11" s="9"/>
      <c r="L11" s="9"/>
      <c r="M11" s="9"/>
      <c r="N11" s="12"/>
      <c r="O11" s="12"/>
      <c r="P11" s="12"/>
      <c r="Q11" s="12"/>
    </row>
    <row r="12" spans="1:17" ht="15.75" x14ac:dyDescent="0.25">
      <c r="A12" s="14"/>
      <c r="B12" s="17"/>
      <c r="C12" s="15"/>
      <c r="D12" s="2"/>
      <c r="E12" s="15"/>
      <c r="F12" s="29"/>
      <c r="G12" s="1"/>
      <c r="H12" s="39" t="s">
        <v>87</v>
      </c>
      <c r="I12" s="42"/>
      <c r="J12" s="39" t="s">
        <v>88</v>
      </c>
      <c r="K12" s="42"/>
      <c r="L12" s="39" t="s">
        <v>89</v>
      </c>
      <c r="M12" s="1"/>
      <c r="N12" s="1"/>
      <c r="O12" s="1"/>
      <c r="P12" s="18"/>
      <c r="Q12" s="18"/>
    </row>
    <row r="13" spans="1:17" ht="27.95" customHeight="1" x14ac:dyDescent="0.25">
      <c r="A13" s="36" t="s">
        <v>58</v>
      </c>
      <c r="B13" s="34" t="s">
        <v>19</v>
      </c>
      <c r="C13" s="37" t="s">
        <v>20</v>
      </c>
      <c r="D13" s="36" t="s">
        <v>7</v>
      </c>
      <c r="E13" s="37" t="s">
        <v>6</v>
      </c>
      <c r="F13" s="35" t="s">
        <v>57</v>
      </c>
      <c r="G13" s="38" t="s">
        <v>8</v>
      </c>
      <c r="H13" s="41" t="s">
        <v>9</v>
      </c>
      <c r="I13" s="38" t="s">
        <v>10</v>
      </c>
      <c r="J13" s="38" t="s">
        <v>11</v>
      </c>
      <c r="K13" s="38" t="s">
        <v>12</v>
      </c>
      <c r="L13" s="38" t="s">
        <v>13</v>
      </c>
      <c r="M13" s="38" t="s">
        <v>14</v>
      </c>
      <c r="N13" s="38" t="s">
        <v>15</v>
      </c>
      <c r="O13" s="38" t="s">
        <v>16</v>
      </c>
      <c r="P13" s="40" t="s">
        <v>17</v>
      </c>
      <c r="Q13" s="40" t="s">
        <v>18</v>
      </c>
    </row>
    <row r="14" spans="1:17" ht="13.5" customHeight="1" x14ac:dyDescent="0.25">
      <c r="A14" s="88" t="s">
        <v>21</v>
      </c>
      <c r="B14" s="88"/>
      <c r="C14" s="88"/>
      <c r="D14" s="24"/>
      <c r="E14" s="25"/>
      <c r="F14" s="31"/>
      <c r="G14" s="26"/>
      <c r="H14" s="26"/>
      <c r="I14" s="26"/>
      <c r="J14" s="26"/>
      <c r="K14" s="26"/>
      <c r="L14" s="26"/>
      <c r="M14" s="26"/>
      <c r="N14" s="26"/>
      <c r="O14" s="26"/>
      <c r="P14" s="27"/>
      <c r="Q14" s="27"/>
    </row>
    <row r="15" spans="1:17" ht="18.75" customHeight="1" x14ac:dyDescent="0.25">
      <c r="A15" s="59">
        <v>29876</v>
      </c>
      <c r="B15" s="60">
        <v>161</v>
      </c>
      <c r="C15" s="44"/>
      <c r="D15" s="47" t="s">
        <v>64</v>
      </c>
      <c r="E15" s="44" t="s">
        <v>59</v>
      </c>
      <c r="F15" s="86">
        <v>385.00000000000006</v>
      </c>
      <c r="G15" s="52"/>
      <c r="H15" s="38"/>
      <c r="I15" s="38"/>
      <c r="J15" s="38"/>
      <c r="K15" s="38"/>
      <c r="L15" s="38"/>
      <c r="M15" s="38"/>
      <c r="N15" s="38"/>
      <c r="O15" s="38"/>
      <c r="P15" s="54">
        <f>SUM(H15:O15)</f>
        <v>0</v>
      </c>
      <c r="Q15" s="50">
        <f t="shared" ref="Q15:Q26" si="0">SUM(P15)*F15</f>
        <v>0</v>
      </c>
    </row>
    <row r="16" spans="1:17" ht="19.5" customHeight="1" x14ac:dyDescent="0.25">
      <c r="A16" s="59">
        <v>29354</v>
      </c>
      <c r="B16" s="61">
        <v>163</v>
      </c>
      <c r="C16" s="44"/>
      <c r="D16" s="47" t="s">
        <v>80</v>
      </c>
      <c r="E16" s="45" t="s">
        <v>60</v>
      </c>
      <c r="F16" s="86">
        <v>316.25</v>
      </c>
      <c r="G16" s="52"/>
      <c r="H16" s="52"/>
      <c r="I16" s="38"/>
      <c r="J16" s="38"/>
      <c r="K16" s="38"/>
      <c r="L16" s="38"/>
      <c r="M16" s="38"/>
      <c r="N16" s="38"/>
      <c r="O16" s="52"/>
      <c r="P16" s="54">
        <f>SUM(I16:N16)</f>
        <v>0</v>
      </c>
      <c r="Q16" s="50">
        <f t="shared" si="0"/>
        <v>0</v>
      </c>
    </row>
    <row r="17" spans="1:17" ht="19.5" customHeight="1" x14ac:dyDescent="0.25">
      <c r="A17" s="62">
        <v>29355</v>
      </c>
      <c r="B17" s="61">
        <v>163</v>
      </c>
      <c r="C17" s="44"/>
      <c r="D17" s="47" t="s">
        <v>81</v>
      </c>
      <c r="E17" s="82" t="s">
        <v>60</v>
      </c>
      <c r="F17" s="86">
        <v>316.25</v>
      </c>
      <c r="G17" s="52"/>
      <c r="H17" s="38"/>
      <c r="I17" s="38"/>
      <c r="J17" s="38"/>
      <c r="K17" s="38"/>
      <c r="L17" s="38"/>
      <c r="M17" s="38"/>
      <c r="N17" s="52"/>
      <c r="O17" s="52"/>
      <c r="P17" s="54">
        <f>SUM(H17:M17)</f>
        <v>0</v>
      </c>
      <c r="Q17" s="50">
        <f t="shared" si="0"/>
        <v>0</v>
      </c>
    </row>
    <row r="18" spans="1:17" ht="19.5" customHeight="1" x14ac:dyDescent="0.25">
      <c r="A18" s="48">
        <v>29159</v>
      </c>
      <c r="B18" s="63">
        <v>163</v>
      </c>
      <c r="C18" s="64"/>
      <c r="D18" s="48" t="s">
        <v>78</v>
      </c>
      <c r="E18" s="82" t="s">
        <v>60</v>
      </c>
      <c r="F18" s="86">
        <v>325</v>
      </c>
      <c r="G18" s="52"/>
      <c r="H18" s="55"/>
      <c r="I18" s="55"/>
      <c r="J18" s="55"/>
      <c r="K18" s="55"/>
      <c r="L18" s="55"/>
      <c r="M18" s="55"/>
      <c r="N18" s="52"/>
      <c r="O18" s="52"/>
      <c r="P18" s="54">
        <f>SUM(H18:M18)</f>
        <v>0</v>
      </c>
      <c r="Q18" s="51">
        <f t="shared" si="0"/>
        <v>0</v>
      </c>
    </row>
    <row r="19" spans="1:17" ht="19.5" customHeight="1" x14ac:dyDescent="0.25">
      <c r="A19" s="48">
        <v>29160</v>
      </c>
      <c r="B19" s="63">
        <v>163</v>
      </c>
      <c r="C19" s="64"/>
      <c r="D19" s="48" t="s">
        <v>79</v>
      </c>
      <c r="E19" s="82" t="s">
        <v>60</v>
      </c>
      <c r="F19" s="86">
        <v>325</v>
      </c>
      <c r="G19" s="52"/>
      <c r="H19" s="52"/>
      <c r="I19" s="55"/>
      <c r="J19" s="55"/>
      <c r="K19" s="55"/>
      <c r="L19" s="55"/>
      <c r="M19" s="55"/>
      <c r="N19" s="52"/>
      <c r="O19" s="52"/>
      <c r="P19" s="56">
        <f>SUM(I19:M19)</f>
        <v>0</v>
      </c>
      <c r="Q19" s="51">
        <f t="shared" si="0"/>
        <v>0</v>
      </c>
    </row>
    <row r="20" spans="1:17" ht="19.5" customHeight="1" x14ac:dyDescent="0.25">
      <c r="A20" s="65">
        <v>29032</v>
      </c>
      <c r="B20" s="66">
        <v>991</v>
      </c>
      <c r="C20" s="46"/>
      <c r="D20" s="46" t="s">
        <v>74</v>
      </c>
      <c r="E20" s="46" t="s">
        <v>61</v>
      </c>
      <c r="F20" s="86">
        <v>275</v>
      </c>
      <c r="G20" s="38"/>
      <c r="H20" s="38"/>
      <c r="I20" s="38"/>
      <c r="J20" s="38"/>
      <c r="K20" s="38"/>
      <c r="L20" s="38"/>
      <c r="M20" s="38"/>
      <c r="N20" s="38"/>
      <c r="O20" s="52"/>
      <c r="P20" s="54">
        <f>SUM(G20:N20)</f>
        <v>0</v>
      </c>
      <c r="Q20" s="50">
        <f t="shared" si="0"/>
        <v>0</v>
      </c>
    </row>
    <row r="21" spans="1:17" ht="19.5" customHeight="1" x14ac:dyDescent="0.25">
      <c r="A21" s="65">
        <v>29164</v>
      </c>
      <c r="B21" s="66">
        <v>991</v>
      </c>
      <c r="C21" s="46"/>
      <c r="D21" s="46" t="s">
        <v>62</v>
      </c>
      <c r="E21" s="46" t="s">
        <v>61</v>
      </c>
      <c r="F21" s="86">
        <v>275</v>
      </c>
      <c r="G21" s="38"/>
      <c r="H21" s="38"/>
      <c r="I21" s="38"/>
      <c r="J21" s="38"/>
      <c r="K21" s="38"/>
      <c r="L21" s="38"/>
      <c r="M21" s="38"/>
      <c r="N21" s="52"/>
      <c r="O21" s="52"/>
      <c r="P21" s="54">
        <f>SUM(G21:M21)</f>
        <v>0</v>
      </c>
      <c r="Q21" s="50">
        <f t="shared" si="0"/>
        <v>0</v>
      </c>
    </row>
    <row r="22" spans="1:17" ht="19.5" customHeight="1" x14ac:dyDescent="0.25">
      <c r="A22" s="65">
        <v>28924</v>
      </c>
      <c r="B22" s="66">
        <v>160</v>
      </c>
      <c r="C22" s="46"/>
      <c r="D22" s="46" t="s">
        <v>63</v>
      </c>
      <c r="E22" s="46" t="s">
        <v>65</v>
      </c>
      <c r="F22" s="86">
        <v>280.5</v>
      </c>
      <c r="G22" s="52"/>
      <c r="H22" s="38"/>
      <c r="I22" s="52"/>
      <c r="J22" s="38"/>
      <c r="K22" s="52"/>
      <c r="L22" s="38"/>
      <c r="M22" s="52"/>
      <c r="N22" s="52"/>
      <c r="O22" s="52"/>
      <c r="P22" s="54">
        <f>SUM(H22,J22,L22)</f>
        <v>0</v>
      </c>
      <c r="Q22" s="50">
        <f t="shared" si="0"/>
        <v>0</v>
      </c>
    </row>
    <row r="23" spans="1:17" ht="19.5" customHeight="1" x14ac:dyDescent="0.25">
      <c r="A23" s="65">
        <v>29327</v>
      </c>
      <c r="B23" s="66">
        <v>990</v>
      </c>
      <c r="C23" s="46"/>
      <c r="D23" s="46" t="s">
        <v>75</v>
      </c>
      <c r="E23" s="46" t="s">
        <v>66</v>
      </c>
      <c r="F23" s="86">
        <v>302.5</v>
      </c>
      <c r="G23" s="53"/>
      <c r="H23" s="39"/>
      <c r="I23" s="39"/>
      <c r="J23" s="39"/>
      <c r="K23" s="39"/>
      <c r="L23" s="39"/>
      <c r="M23" s="39"/>
      <c r="N23" s="39"/>
      <c r="O23" s="53"/>
      <c r="P23" s="54">
        <f>SUM(H23:N23)</f>
        <v>0</v>
      </c>
      <c r="Q23" s="50">
        <f t="shared" si="0"/>
        <v>0</v>
      </c>
    </row>
    <row r="24" spans="1:17" ht="19.5" customHeight="1" x14ac:dyDescent="0.25">
      <c r="A24" s="59">
        <v>29349</v>
      </c>
      <c r="B24" s="66">
        <v>161</v>
      </c>
      <c r="C24" s="44"/>
      <c r="D24" s="47" t="s">
        <v>90</v>
      </c>
      <c r="E24" s="44" t="s">
        <v>59</v>
      </c>
      <c r="F24" s="86">
        <v>198.00000000000003</v>
      </c>
      <c r="G24" s="52"/>
      <c r="H24" s="38"/>
      <c r="I24" s="38"/>
      <c r="J24" s="38"/>
      <c r="K24" s="38"/>
      <c r="L24" s="38"/>
      <c r="M24" s="38"/>
      <c r="N24" s="38"/>
      <c r="O24" s="38"/>
      <c r="P24" s="54">
        <f>SUM(H24:O24)</f>
        <v>0</v>
      </c>
      <c r="Q24" s="50">
        <f t="shared" si="0"/>
        <v>0</v>
      </c>
    </row>
    <row r="25" spans="1:17" ht="15.75" x14ac:dyDescent="0.25">
      <c r="A25" s="68">
        <v>28840</v>
      </c>
      <c r="B25" s="85" t="s">
        <v>69</v>
      </c>
      <c r="C25" s="67"/>
      <c r="D25" s="49" t="s">
        <v>67</v>
      </c>
      <c r="E25" s="70" t="s">
        <v>56</v>
      </c>
      <c r="F25" s="86">
        <v>10</v>
      </c>
      <c r="G25" s="78"/>
      <c r="H25" s="79"/>
      <c r="I25" s="79"/>
      <c r="J25" s="79"/>
      <c r="K25" s="81"/>
      <c r="L25" s="79"/>
      <c r="M25" s="79"/>
      <c r="N25" s="71"/>
      <c r="O25" s="71"/>
      <c r="P25" s="54">
        <f>SUM(K25)</f>
        <v>0</v>
      </c>
      <c r="Q25" s="50">
        <f t="shared" si="0"/>
        <v>0</v>
      </c>
    </row>
    <row r="26" spans="1:17" ht="16.5" thickBot="1" x14ac:dyDescent="0.3">
      <c r="A26" s="68">
        <v>28840</v>
      </c>
      <c r="B26" s="85" t="s">
        <v>70</v>
      </c>
      <c r="C26" s="67"/>
      <c r="D26" s="49" t="s">
        <v>68</v>
      </c>
      <c r="E26" s="70" t="s">
        <v>56</v>
      </c>
      <c r="F26" s="86">
        <v>7</v>
      </c>
      <c r="G26" s="78"/>
      <c r="H26" s="79"/>
      <c r="I26" s="80"/>
      <c r="J26" s="79"/>
      <c r="K26" s="79"/>
      <c r="L26" s="79"/>
      <c r="M26" s="79"/>
      <c r="N26" s="71"/>
      <c r="O26" s="71"/>
      <c r="P26" s="54">
        <f>SUM(I26)</f>
        <v>0</v>
      </c>
      <c r="Q26" s="50">
        <f t="shared" si="0"/>
        <v>0</v>
      </c>
    </row>
    <row r="27" spans="1:17" ht="15.75" thickBot="1" x14ac:dyDescent="0.3">
      <c r="F27" s="57"/>
      <c r="G27" s="58"/>
      <c r="H27" s="58"/>
      <c r="I27" s="58"/>
      <c r="J27" s="58"/>
      <c r="K27" s="58"/>
      <c r="L27" s="58"/>
      <c r="M27" s="58"/>
      <c r="N27" s="58"/>
      <c r="O27" s="75" t="s">
        <v>22</v>
      </c>
      <c r="P27" s="83">
        <f>SUM(P15:P26)</f>
        <v>0</v>
      </c>
      <c r="Q27" s="84">
        <f>SUM(Q15:Q24)</f>
        <v>0</v>
      </c>
    </row>
  </sheetData>
  <mergeCells count="12">
    <mergeCell ref="A2:D2"/>
    <mergeCell ref="A14:C14"/>
    <mergeCell ref="A9:C9"/>
    <mergeCell ref="G4:N8"/>
    <mergeCell ref="E4:F4"/>
    <mergeCell ref="A4:C4"/>
    <mergeCell ref="A5:C5"/>
    <mergeCell ref="A6:C6"/>
    <mergeCell ref="A7:C7"/>
    <mergeCell ref="A8:C8"/>
    <mergeCell ref="E10:Q10"/>
    <mergeCell ref="G2:M2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ignoredErrors>
    <ignoredError sqref="B25:B2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B4226-508E-404C-885A-1D0F88FD10C6}">
  <sheetPr>
    <tabColor rgb="FF0070C0"/>
    <pageSetUpPr fitToPage="1"/>
  </sheetPr>
  <dimension ref="A1:Q27"/>
  <sheetViews>
    <sheetView tabSelected="1" zoomScale="98" zoomScaleNormal="98" workbookViewId="0">
      <pane ySplit="13" topLeftCell="A14" activePane="bottomLeft" state="frozen"/>
      <selection pane="bottomLeft" activeCell="E21" sqref="E21"/>
    </sheetView>
  </sheetViews>
  <sheetFormatPr defaultColWidth="8.85546875" defaultRowHeight="15" x14ac:dyDescent="0.25"/>
  <cols>
    <col min="1" max="1" width="6.85546875" style="16" customWidth="1"/>
    <col min="2" max="2" width="6.85546875" style="21" customWidth="1"/>
    <col min="3" max="3" width="9.85546875" style="16" customWidth="1"/>
    <col min="4" max="4" width="33.85546875" style="16" customWidth="1"/>
    <col min="5" max="5" width="19.42578125" style="16" bestFit="1" customWidth="1"/>
    <col min="6" max="6" width="8.85546875" style="32"/>
    <col min="7" max="7" width="7.42578125" customWidth="1"/>
    <col min="8" max="8" width="7.140625" customWidth="1"/>
    <col min="9" max="9" width="6.140625" customWidth="1"/>
    <col min="10" max="11" width="6" customWidth="1"/>
    <col min="12" max="12" width="7.7109375" customWidth="1"/>
    <col min="13" max="13" width="6.85546875" customWidth="1"/>
    <col min="14" max="14" width="6.140625" customWidth="1"/>
    <col min="15" max="15" width="5.85546875" customWidth="1"/>
    <col min="16" max="17" width="8.85546875" style="19"/>
  </cols>
  <sheetData>
    <row r="1" spans="1:17" ht="65.25" customHeight="1" thickBot="1" x14ac:dyDescent="0.3"/>
    <row r="2" spans="1:17" ht="18.75" customHeight="1" thickBot="1" x14ac:dyDescent="0.3">
      <c r="A2" s="87" t="s">
        <v>36</v>
      </c>
      <c r="B2" s="87"/>
      <c r="C2" s="87"/>
      <c r="D2" s="87"/>
      <c r="E2" s="22"/>
      <c r="F2" s="29"/>
      <c r="G2" s="99" t="s">
        <v>77</v>
      </c>
      <c r="H2" s="100"/>
      <c r="I2" s="100"/>
      <c r="J2" s="100"/>
      <c r="K2" s="100"/>
      <c r="L2" s="100"/>
      <c r="M2" s="100"/>
      <c r="N2" s="101"/>
      <c r="O2" s="1"/>
      <c r="P2" s="17"/>
      <c r="Q2" s="18"/>
    </row>
    <row r="4" spans="1:17" ht="21.75" customHeight="1" x14ac:dyDescent="0.25">
      <c r="A4" s="89" t="s">
        <v>95</v>
      </c>
      <c r="B4" s="89"/>
      <c r="C4" s="89"/>
      <c r="D4" s="23"/>
      <c r="E4" s="97" t="s">
        <v>27</v>
      </c>
      <c r="F4" s="98"/>
      <c r="G4" s="90"/>
      <c r="H4" s="90"/>
      <c r="I4" s="90"/>
      <c r="J4" s="90"/>
      <c r="K4" s="90"/>
      <c r="L4" s="90"/>
      <c r="M4" s="90"/>
      <c r="N4" s="90"/>
      <c r="O4" s="33"/>
      <c r="P4" s="74"/>
      <c r="Q4" s="74"/>
    </row>
    <row r="5" spans="1:17" ht="18.75" x14ac:dyDescent="0.25">
      <c r="A5" s="89" t="s">
        <v>38</v>
      </c>
      <c r="B5" s="89"/>
      <c r="C5" s="89"/>
      <c r="D5" s="4"/>
      <c r="E5" s="5"/>
      <c r="F5" s="6"/>
      <c r="G5" s="90"/>
      <c r="H5" s="90"/>
      <c r="I5" s="90"/>
      <c r="J5" s="90"/>
      <c r="K5" s="90"/>
      <c r="L5" s="90"/>
      <c r="M5" s="90"/>
      <c r="N5" s="90"/>
      <c r="O5" s="33"/>
      <c r="P5" s="74"/>
      <c r="Q5" s="74"/>
    </row>
    <row r="6" spans="1:17" ht="18.75" customHeight="1" x14ac:dyDescent="0.25">
      <c r="A6" s="89" t="s">
        <v>97</v>
      </c>
      <c r="B6" s="89"/>
      <c r="C6" s="89"/>
      <c r="D6" s="4"/>
      <c r="E6" s="5"/>
      <c r="F6" s="6"/>
      <c r="G6" s="90"/>
      <c r="H6" s="90"/>
      <c r="I6" s="90"/>
      <c r="J6" s="90"/>
      <c r="K6" s="90"/>
      <c r="L6" s="90"/>
      <c r="M6" s="90"/>
      <c r="N6" s="90"/>
      <c r="O6" s="33"/>
      <c r="P6" s="74"/>
      <c r="Q6" s="74"/>
    </row>
    <row r="7" spans="1:17" ht="18.75" customHeight="1" x14ac:dyDescent="0.25">
      <c r="A7" s="89" t="s">
        <v>24</v>
      </c>
      <c r="B7" s="89"/>
      <c r="C7" s="89"/>
      <c r="D7" s="4"/>
      <c r="E7" s="5"/>
      <c r="F7" s="6"/>
      <c r="G7" s="90"/>
      <c r="H7" s="90"/>
      <c r="I7" s="90"/>
      <c r="J7" s="90"/>
      <c r="K7" s="90"/>
      <c r="L7" s="90"/>
      <c r="M7" s="90"/>
      <c r="N7" s="90"/>
      <c r="O7" s="33"/>
      <c r="P7" s="74"/>
      <c r="Q7" s="74"/>
    </row>
    <row r="8" spans="1:17" ht="18.75" customHeight="1" x14ac:dyDescent="0.25">
      <c r="A8" s="89" t="s">
        <v>26</v>
      </c>
      <c r="B8" s="89"/>
      <c r="C8" s="89"/>
      <c r="D8" s="4"/>
      <c r="E8" s="5"/>
      <c r="F8" s="6"/>
      <c r="G8" s="90"/>
      <c r="H8" s="90"/>
      <c r="I8" s="90"/>
      <c r="J8" s="90"/>
      <c r="K8" s="90"/>
      <c r="L8" s="90"/>
      <c r="M8" s="90"/>
      <c r="N8" s="90"/>
      <c r="O8" s="33"/>
      <c r="P8" s="33"/>
      <c r="Q8" s="33"/>
    </row>
    <row r="9" spans="1:17" ht="18.75" customHeight="1" x14ac:dyDescent="0.25">
      <c r="A9" s="89" t="s">
        <v>25</v>
      </c>
      <c r="B9" s="89"/>
      <c r="C9" s="89"/>
      <c r="D9" s="4"/>
      <c r="E9" s="5"/>
      <c r="F9" s="30"/>
      <c r="G9" s="8"/>
      <c r="H9" s="8"/>
      <c r="I9" s="7"/>
      <c r="J9" s="7"/>
      <c r="K9" s="9"/>
      <c r="L9" s="10"/>
      <c r="M9" s="11"/>
      <c r="N9" s="12"/>
      <c r="O9" s="12"/>
      <c r="P9" s="12"/>
      <c r="Q9" s="12"/>
    </row>
    <row r="10" spans="1:17" ht="30.75" customHeight="1" x14ac:dyDescent="0.25">
      <c r="A10" s="76"/>
      <c r="B10" s="76"/>
      <c r="C10" s="76"/>
      <c r="D10" s="5"/>
      <c r="E10" s="93" t="s">
        <v>37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12"/>
      <c r="Q10" s="12"/>
    </row>
    <row r="11" spans="1:17" ht="6" customHeight="1" x14ac:dyDescent="0.25">
      <c r="A11" s="28"/>
      <c r="B11" s="20"/>
      <c r="C11" s="13"/>
      <c r="D11" s="28"/>
      <c r="E11" s="13"/>
      <c r="F11" s="30"/>
      <c r="G11" s="8"/>
      <c r="H11" s="8"/>
      <c r="I11" s="7"/>
      <c r="J11" s="7"/>
      <c r="K11" s="9"/>
      <c r="L11" s="9"/>
      <c r="M11" s="9"/>
      <c r="N11" s="12"/>
      <c r="O11" s="12"/>
      <c r="P11" s="12"/>
      <c r="Q11" s="12"/>
    </row>
    <row r="12" spans="1:17" ht="25.5" x14ac:dyDescent="0.25">
      <c r="A12" s="14"/>
      <c r="B12" s="17"/>
      <c r="C12" s="15"/>
      <c r="D12" s="2"/>
      <c r="E12" s="15"/>
      <c r="F12" s="29"/>
      <c r="G12" s="1"/>
      <c r="H12" s="39" t="s">
        <v>91</v>
      </c>
      <c r="I12" s="42"/>
      <c r="J12" s="39" t="s">
        <v>92</v>
      </c>
      <c r="K12" s="42"/>
      <c r="L12" s="39" t="s">
        <v>93</v>
      </c>
      <c r="M12" s="1"/>
      <c r="N12" s="1"/>
      <c r="O12" s="1"/>
      <c r="P12" s="18"/>
      <c r="Q12" s="18"/>
    </row>
    <row r="13" spans="1:17" ht="36.75" customHeight="1" x14ac:dyDescent="0.25">
      <c r="A13" s="36" t="s">
        <v>41</v>
      </c>
      <c r="B13" s="43" t="s">
        <v>42</v>
      </c>
      <c r="C13" s="37" t="s">
        <v>34</v>
      </c>
      <c r="D13" s="36" t="s">
        <v>39</v>
      </c>
      <c r="E13" s="37" t="s">
        <v>40</v>
      </c>
      <c r="F13" s="35" t="s">
        <v>35</v>
      </c>
      <c r="G13" s="38" t="s">
        <v>43</v>
      </c>
      <c r="H13" s="41" t="s">
        <v>44</v>
      </c>
      <c r="I13" s="38" t="s">
        <v>45</v>
      </c>
      <c r="J13" s="38" t="s">
        <v>11</v>
      </c>
      <c r="K13" s="38" t="s">
        <v>46</v>
      </c>
      <c r="L13" s="38" t="s">
        <v>47</v>
      </c>
      <c r="M13" s="38" t="s">
        <v>48</v>
      </c>
      <c r="N13" s="38" t="s">
        <v>49</v>
      </c>
      <c r="O13" s="38" t="s">
        <v>50</v>
      </c>
      <c r="P13" s="40" t="s">
        <v>29</v>
      </c>
      <c r="Q13" s="40" t="s">
        <v>18</v>
      </c>
    </row>
    <row r="14" spans="1:17" ht="16.5" customHeight="1" x14ac:dyDescent="0.25">
      <c r="A14" s="88" t="s">
        <v>28</v>
      </c>
      <c r="B14" s="88"/>
      <c r="C14" s="88"/>
      <c r="D14" s="24"/>
      <c r="E14" s="25"/>
      <c r="F14" s="31"/>
      <c r="G14" s="26"/>
      <c r="H14" s="26"/>
      <c r="I14" s="26"/>
      <c r="J14" s="26"/>
      <c r="K14" s="26"/>
      <c r="L14" s="26"/>
      <c r="M14" s="26"/>
      <c r="N14" s="26"/>
      <c r="O14" s="26"/>
      <c r="P14" s="27"/>
      <c r="Q14" s="27"/>
    </row>
    <row r="15" spans="1:17" ht="20.25" customHeight="1" x14ac:dyDescent="0.25">
      <c r="A15" s="59">
        <v>29876</v>
      </c>
      <c r="B15" s="60">
        <v>161</v>
      </c>
      <c r="C15" s="44"/>
      <c r="D15" s="47" t="s">
        <v>52</v>
      </c>
      <c r="E15" s="44" t="s">
        <v>30</v>
      </c>
      <c r="F15" s="86">
        <v>385.00000000000006</v>
      </c>
      <c r="G15" s="52"/>
      <c r="H15" s="38"/>
      <c r="I15" s="38"/>
      <c r="J15" s="38"/>
      <c r="K15" s="38"/>
      <c r="L15" s="38"/>
      <c r="M15" s="38"/>
      <c r="N15" s="38"/>
      <c r="O15" s="38"/>
      <c r="P15" s="54">
        <f>SUM(H15:O15)</f>
        <v>0</v>
      </c>
      <c r="Q15" s="50">
        <f t="shared" ref="Q15:Q26" si="0">SUM(P15)*F15</f>
        <v>0</v>
      </c>
    </row>
    <row r="16" spans="1:17" ht="19.5" customHeight="1" x14ac:dyDescent="0.25">
      <c r="A16" s="59">
        <v>29354</v>
      </c>
      <c r="B16" s="61">
        <v>163</v>
      </c>
      <c r="C16" s="44"/>
      <c r="D16" s="47" t="s">
        <v>82</v>
      </c>
      <c r="E16" s="45" t="s">
        <v>31</v>
      </c>
      <c r="F16" s="86">
        <v>316.25</v>
      </c>
      <c r="G16" s="52"/>
      <c r="H16" s="52"/>
      <c r="I16" s="38"/>
      <c r="J16" s="38"/>
      <c r="K16" s="38"/>
      <c r="L16" s="38"/>
      <c r="M16" s="38"/>
      <c r="N16" s="38"/>
      <c r="O16" s="52"/>
      <c r="P16" s="54">
        <f>SUM(I16:N16)</f>
        <v>0</v>
      </c>
      <c r="Q16" s="50">
        <f t="shared" si="0"/>
        <v>0</v>
      </c>
    </row>
    <row r="17" spans="1:17" ht="19.5" customHeight="1" x14ac:dyDescent="0.25">
      <c r="A17" s="62">
        <v>29355</v>
      </c>
      <c r="B17" s="61">
        <v>163</v>
      </c>
      <c r="C17" s="44"/>
      <c r="D17" s="47" t="s">
        <v>85</v>
      </c>
      <c r="E17" s="45" t="s">
        <v>31</v>
      </c>
      <c r="F17" s="86">
        <v>316.25</v>
      </c>
      <c r="G17" s="52"/>
      <c r="H17" s="38"/>
      <c r="I17" s="38"/>
      <c r="J17" s="38"/>
      <c r="K17" s="38"/>
      <c r="L17" s="38"/>
      <c r="M17" s="38"/>
      <c r="N17" s="52"/>
      <c r="O17" s="52"/>
      <c r="P17" s="54">
        <f>SUM(H17:M17)</f>
        <v>0</v>
      </c>
      <c r="Q17" s="50">
        <f t="shared" si="0"/>
        <v>0</v>
      </c>
    </row>
    <row r="18" spans="1:17" ht="19.5" customHeight="1" x14ac:dyDescent="0.25">
      <c r="A18" s="48">
        <v>29159</v>
      </c>
      <c r="B18" s="63">
        <v>163</v>
      </c>
      <c r="C18" s="64"/>
      <c r="D18" s="48" t="s">
        <v>83</v>
      </c>
      <c r="E18" s="45" t="s">
        <v>31</v>
      </c>
      <c r="F18" s="86">
        <v>325</v>
      </c>
      <c r="G18" s="52"/>
      <c r="H18" s="55"/>
      <c r="I18" s="55"/>
      <c r="J18" s="55"/>
      <c r="K18" s="55"/>
      <c r="L18" s="55"/>
      <c r="M18" s="55"/>
      <c r="N18" s="52"/>
      <c r="O18" s="52"/>
      <c r="P18" s="56">
        <f>SUM(H18:M18)</f>
        <v>0</v>
      </c>
      <c r="Q18" s="51">
        <f t="shared" si="0"/>
        <v>0</v>
      </c>
    </row>
    <row r="19" spans="1:17" ht="19.5" customHeight="1" x14ac:dyDescent="0.25">
      <c r="A19" s="48">
        <v>29160</v>
      </c>
      <c r="B19" s="63">
        <v>163</v>
      </c>
      <c r="C19" s="64"/>
      <c r="D19" s="48" t="s">
        <v>84</v>
      </c>
      <c r="E19" s="45" t="s">
        <v>31</v>
      </c>
      <c r="F19" s="86">
        <v>325</v>
      </c>
      <c r="G19" s="52"/>
      <c r="H19" s="52"/>
      <c r="I19" s="55"/>
      <c r="J19" s="55"/>
      <c r="K19" s="55"/>
      <c r="L19" s="55"/>
      <c r="M19" s="55"/>
      <c r="N19" s="52"/>
      <c r="O19" s="52"/>
      <c r="P19" s="56">
        <f>SUM(I19:M19)</f>
        <v>0</v>
      </c>
      <c r="Q19" s="51">
        <f t="shared" si="0"/>
        <v>0</v>
      </c>
    </row>
    <row r="20" spans="1:17" ht="19.5" customHeight="1" x14ac:dyDescent="0.25">
      <c r="A20" s="65">
        <v>29032</v>
      </c>
      <c r="B20" s="66">
        <v>991</v>
      </c>
      <c r="C20" s="46"/>
      <c r="D20" s="46" t="s">
        <v>54</v>
      </c>
      <c r="E20" s="46" t="s">
        <v>32</v>
      </c>
      <c r="F20" s="86">
        <v>275</v>
      </c>
      <c r="G20" s="38"/>
      <c r="H20" s="38"/>
      <c r="I20" s="38"/>
      <c r="J20" s="38"/>
      <c r="K20" s="38"/>
      <c r="L20" s="38"/>
      <c r="M20" s="38"/>
      <c r="N20" s="38"/>
      <c r="O20" s="52"/>
      <c r="P20" s="54">
        <f>SUM(G20:N20)</f>
        <v>0</v>
      </c>
      <c r="Q20" s="50">
        <f t="shared" si="0"/>
        <v>0</v>
      </c>
    </row>
    <row r="21" spans="1:17" ht="19.5" customHeight="1" x14ac:dyDescent="0.25">
      <c r="A21" s="65">
        <v>29164</v>
      </c>
      <c r="B21" s="66">
        <v>991</v>
      </c>
      <c r="C21" s="46"/>
      <c r="D21" s="46" t="s">
        <v>55</v>
      </c>
      <c r="E21" s="46" t="s">
        <v>32</v>
      </c>
      <c r="F21" s="86">
        <v>275</v>
      </c>
      <c r="G21" s="38"/>
      <c r="H21" s="38"/>
      <c r="I21" s="38"/>
      <c r="J21" s="38"/>
      <c r="K21" s="38"/>
      <c r="L21" s="38"/>
      <c r="M21" s="38"/>
      <c r="N21" s="52"/>
      <c r="O21" s="52"/>
      <c r="P21" s="54">
        <f>SUM(G21:M21)</f>
        <v>0</v>
      </c>
      <c r="Q21" s="50">
        <f t="shared" si="0"/>
        <v>0</v>
      </c>
    </row>
    <row r="22" spans="1:17" ht="19.5" customHeight="1" x14ac:dyDescent="0.25">
      <c r="A22" s="65">
        <v>28924</v>
      </c>
      <c r="B22" s="66">
        <v>160</v>
      </c>
      <c r="C22" s="46"/>
      <c r="D22" s="46" t="s">
        <v>53</v>
      </c>
      <c r="E22" s="46" t="s">
        <v>30</v>
      </c>
      <c r="F22" s="86">
        <v>280.5</v>
      </c>
      <c r="G22" s="52"/>
      <c r="H22" s="38"/>
      <c r="I22" s="52"/>
      <c r="J22" s="38"/>
      <c r="K22" s="52"/>
      <c r="L22" s="38"/>
      <c r="M22" s="52"/>
      <c r="N22" s="52"/>
      <c r="O22" s="52"/>
      <c r="P22" s="54">
        <f>SUM(H22,J22,L22)</f>
        <v>0</v>
      </c>
      <c r="Q22" s="50">
        <f t="shared" si="0"/>
        <v>0</v>
      </c>
    </row>
    <row r="23" spans="1:17" ht="19.5" customHeight="1" x14ac:dyDescent="0.25">
      <c r="A23" s="65">
        <v>29327</v>
      </c>
      <c r="B23" s="66">
        <v>990</v>
      </c>
      <c r="C23" s="46"/>
      <c r="D23" s="46" t="s">
        <v>51</v>
      </c>
      <c r="E23" s="46" t="s">
        <v>33</v>
      </c>
      <c r="F23" s="86">
        <v>302.5</v>
      </c>
      <c r="G23" s="53"/>
      <c r="H23" s="39"/>
      <c r="I23" s="39"/>
      <c r="J23" s="39"/>
      <c r="K23" s="39"/>
      <c r="L23" s="39"/>
      <c r="M23" s="39"/>
      <c r="N23" s="39"/>
      <c r="O23" s="53"/>
      <c r="P23" s="54">
        <f>SUM(H23:N23)</f>
        <v>0</v>
      </c>
      <c r="Q23" s="50">
        <f t="shared" si="0"/>
        <v>0</v>
      </c>
    </row>
    <row r="24" spans="1:17" ht="19.5" customHeight="1" x14ac:dyDescent="0.25">
      <c r="A24" s="59">
        <v>29349</v>
      </c>
      <c r="B24" s="66">
        <v>161</v>
      </c>
      <c r="C24" s="44"/>
      <c r="D24" s="47" t="s">
        <v>94</v>
      </c>
      <c r="E24" s="45" t="s">
        <v>31</v>
      </c>
      <c r="F24" s="86">
        <v>198.00000000000003</v>
      </c>
      <c r="G24" s="52"/>
      <c r="H24" s="38"/>
      <c r="I24" s="38"/>
      <c r="J24" s="38"/>
      <c r="K24" s="38"/>
      <c r="L24" s="38"/>
      <c r="M24" s="38"/>
      <c r="N24" s="38"/>
      <c r="O24" s="38"/>
      <c r="P24" s="54">
        <f>SUM(H24:O24)</f>
        <v>0</v>
      </c>
      <c r="Q24" s="50">
        <f t="shared" si="0"/>
        <v>0</v>
      </c>
    </row>
    <row r="25" spans="1:17" ht="19.5" customHeight="1" x14ac:dyDescent="0.25">
      <c r="A25" s="68">
        <v>28840</v>
      </c>
      <c r="B25" s="85" t="s">
        <v>69</v>
      </c>
      <c r="C25" s="67"/>
      <c r="D25" s="49" t="s">
        <v>72</v>
      </c>
      <c r="E25" s="70" t="s">
        <v>71</v>
      </c>
      <c r="F25" s="86">
        <v>10</v>
      </c>
      <c r="G25" s="78"/>
      <c r="H25" s="79"/>
      <c r="I25" s="79"/>
      <c r="J25" s="79"/>
      <c r="K25" s="81"/>
      <c r="L25" s="79"/>
      <c r="M25" s="79"/>
      <c r="N25" s="71"/>
      <c r="O25" s="71"/>
      <c r="P25" s="54">
        <f>SUM(K25)</f>
        <v>0</v>
      </c>
      <c r="Q25" s="50">
        <f t="shared" si="0"/>
        <v>0</v>
      </c>
    </row>
    <row r="26" spans="1:17" ht="16.5" thickBot="1" x14ac:dyDescent="0.3">
      <c r="A26" s="68">
        <v>28840</v>
      </c>
      <c r="B26" s="85" t="s">
        <v>70</v>
      </c>
      <c r="C26" s="67"/>
      <c r="D26" s="49" t="s">
        <v>73</v>
      </c>
      <c r="E26" s="70" t="s">
        <v>71</v>
      </c>
      <c r="F26" s="86">
        <v>7</v>
      </c>
      <c r="G26" s="78"/>
      <c r="H26" s="79"/>
      <c r="I26" s="80"/>
      <c r="J26" s="79"/>
      <c r="K26" s="79"/>
      <c r="L26" s="79"/>
      <c r="M26" s="79"/>
      <c r="N26" s="71"/>
      <c r="O26" s="71"/>
      <c r="P26" s="54">
        <f>SUM(I26)</f>
        <v>0</v>
      </c>
      <c r="Q26" s="50">
        <f t="shared" si="0"/>
        <v>0</v>
      </c>
    </row>
    <row r="27" spans="1:17" ht="15.75" thickBot="1" x14ac:dyDescent="0.3">
      <c r="D27" s="59"/>
      <c r="F27" s="57"/>
      <c r="G27" s="58"/>
      <c r="H27" s="58"/>
      <c r="I27" s="58"/>
      <c r="J27" s="58"/>
      <c r="K27" s="58"/>
      <c r="L27" s="58"/>
      <c r="M27" s="58"/>
      <c r="N27" s="58"/>
      <c r="O27" s="75" t="s">
        <v>22</v>
      </c>
      <c r="P27" s="72">
        <f>SUM(P15:P24)</f>
        <v>0</v>
      </c>
      <c r="Q27" s="73">
        <f>SUM(Q15:Q24)</f>
        <v>0</v>
      </c>
    </row>
  </sheetData>
  <mergeCells count="12">
    <mergeCell ref="A2:D2"/>
    <mergeCell ref="A9:C9"/>
    <mergeCell ref="G4:N8"/>
    <mergeCell ref="E4:F4"/>
    <mergeCell ref="G2:N2"/>
    <mergeCell ref="E10:O10"/>
    <mergeCell ref="A14:C14"/>
    <mergeCell ref="A4:C4"/>
    <mergeCell ref="A5:C5"/>
    <mergeCell ref="A6:C6"/>
    <mergeCell ref="A7:C7"/>
    <mergeCell ref="A8:C8"/>
  </mergeCells>
  <pageMargins left="0.70866141732283472" right="0.70866141732283472" top="0.74803149606299213" bottom="0.74803149606299213" header="0.31496062992125984" footer="0.31496062992125984"/>
  <pageSetup paperSize="5"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DDDFDFF0C6A64B94C2F4832DE482A4" ma:contentTypeVersion="13" ma:contentTypeDescription="Create a new document." ma:contentTypeScope="" ma:versionID="8f82d0b10d07e5578a41be151be8c9a8">
  <xsd:schema xmlns:xsd="http://www.w3.org/2001/XMLSchema" xmlns:xs="http://www.w3.org/2001/XMLSchema" xmlns:p="http://schemas.microsoft.com/office/2006/metadata/properties" xmlns:ns3="194055c5-dd5f-45df-8bad-5731d6859972" xmlns:ns4="50924d01-82b1-4bfc-90c4-0f8183138b88" targetNamespace="http://schemas.microsoft.com/office/2006/metadata/properties" ma:root="true" ma:fieldsID="a6ef982550dbda69e8f6dacaea05ffa2" ns3:_="" ns4:_="">
    <xsd:import namespace="194055c5-dd5f-45df-8bad-5731d6859972"/>
    <xsd:import namespace="50924d01-82b1-4bfc-90c4-0f8183138b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055c5-dd5f-45df-8bad-5731d68599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924d01-82b1-4bfc-90c4-0f8183138b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211676-DB54-4FDF-B027-5BDDEF1EB0F4}">
  <ds:schemaRefs>
    <ds:schemaRef ds:uri="http://schemas.microsoft.com/office/2006/documentManagement/types"/>
    <ds:schemaRef ds:uri="50924d01-82b1-4bfc-90c4-0f8183138b88"/>
    <ds:schemaRef ds:uri="http://purl.org/dc/dcmitype/"/>
    <ds:schemaRef ds:uri="http://purl.org/dc/elements/1.1/"/>
    <ds:schemaRef ds:uri="194055c5-dd5f-45df-8bad-5731d6859972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FA16AA-F080-4FD7-A3D8-A5ED43B48C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33E655-641B-4C82-8C5A-CA7F7DF839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4055c5-dd5f-45df-8bad-5731d6859972"/>
    <ds:schemaRef ds:uri="50924d01-82b1-4bfc-90c4-0f8183138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FRANÇAIS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Flaser</dc:creator>
  <cp:lastModifiedBy>Greg McCormick</cp:lastModifiedBy>
  <cp:lastPrinted>2020-10-21T23:29:46Z</cp:lastPrinted>
  <dcterms:created xsi:type="dcterms:W3CDTF">2017-11-27T18:26:23Z</dcterms:created>
  <dcterms:modified xsi:type="dcterms:W3CDTF">2020-11-24T02:53:35Z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0x01010018DDDFDFF0C6A64B94C2F4832DE482A4</vt:lpwstr>
  </property>
  <property fmtid="{D5CDD505-2E9C-101B-9397-08002B2CF9AE}" pid="3" name="ESRI_WORKBOOK_ID">
    <vt:lpwstr>9dcf34a3ee29424baebcc91bd5903c4f</vt:lpwstr>
  </property>
</Properties>
</file>